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t">Лист1!$A$3:$A$17</definedName>
    <definedName name="val">Лист1!#REF!</definedName>
  </definedNames>
  <calcPr calcId="145621"/>
</workbook>
</file>

<file path=xl/calcChain.xml><?xml version="1.0" encoding="utf-8"?>
<calcChain xmlns="http://schemas.openxmlformats.org/spreadsheetml/2006/main">
  <c r="F6" i="1" l="1"/>
  <c r="C4" i="1"/>
  <c r="C21" i="1" s="1"/>
  <c r="D4" i="1"/>
  <c r="D20" i="1" s="1"/>
  <c r="E4" i="1"/>
  <c r="E21" i="1" s="1"/>
  <c r="B4" i="1"/>
  <c r="B20" i="1" s="1"/>
  <c r="E7" i="1" l="1"/>
  <c r="F7" i="1" s="1"/>
  <c r="G7" i="1" s="1"/>
  <c r="H7" i="1" s="1"/>
  <c r="E15" i="1"/>
  <c r="C10" i="1"/>
  <c r="F10" i="1" s="1"/>
  <c r="G10" i="1" s="1"/>
  <c r="H10" i="1" s="1"/>
  <c r="C18" i="1"/>
  <c r="E11" i="1"/>
  <c r="E19" i="1"/>
  <c r="C12" i="1"/>
  <c r="C20" i="1"/>
  <c r="F20" i="1" s="1"/>
  <c r="G20" i="1" s="1"/>
  <c r="H20" i="1" s="1"/>
  <c r="D12" i="1"/>
  <c r="D16" i="1"/>
  <c r="E9" i="1"/>
  <c r="E13" i="1"/>
  <c r="E17" i="1"/>
  <c r="D9" i="1"/>
  <c r="D13" i="1"/>
  <c r="D17" i="1"/>
  <c r="D21" i="1"/>
  <c r="C11" i="1"/>
  <c r="C13" i="1"/>
  <c r="C19" i="1"/>
  <c r="B15" i="1"/>
  <c r="B17" i="1"/>
  <c r="B19" i="1"/>
  <c r="B21" i="1"/>
  <c r="D8" i="1"/>
  <c r="F8" i="1" s="1"/>
  <c r="G8" i="1" s="1"/>
  <c r="H8" i="1" s="1"/>
  <c r="B14" i="1"/>
  <c r="F14" i="1" s="1"/>
  <c r="G14" i="1" s="1"/>
  <c r="H14" i="1" s="1"/>
  <c r="B16" i="1"/>
  <c r="B18" i="1"/>
  <c r="F18" i="1" l="1"/>
  <c r="G18" i="1" s="1"/>
  <c r="H18" i="1" s="1"/>
  <c r="F15" i="1"/>
  <c r="G15" i="1" s="1"/>
  <c r="H15" i="1" s="1"/>
  <c r="F16" i="1"/>
  <c r="G16" i="1" s="1"/>
  <c r="H16" i="1" s="1"/>
  <c r="F19" i="1"/>
  <c r="G19" i="1" s="1"/>
  <c r="H19" i="1" s="1"/>
  <c r="F13" i="1"/>
  <c r="G13" i="1" s="1"/>
  <c r="H13" i="1" s="1"/>
  <c r="F12" i="1"/>
  <c r="G12" i="1" s="1"/>
  <c r="H12" i="1" s="1"/>
  <c r="F21" i="1"/>
  <c r="G21" i="1" s="1"/>
  <c r="H21" i="1" s="1"/>
  <c r="F17" i="1"/>
  <c r="G17" i="1" s="1"/>
  <c r="H17" i="1" s="1"/>
  <c r="F11" i="1"/>
  <c r="G11" i="1" s="1"/>
  <c r="H11" i="1" s="1"/>
  <c r="F9" i="1"/>
  <c r="G9" i="1" s="1"/>
  <c r="H9" i="1" s="1"/>
</calcChain>
</file>

<file path=xl/sharedStrings.xml><?xml version="1.0" encoding="utf-8"?>
<sst xmlns="http://schemas.openxmlformats.org/spreadsheetml/2006/main" count="6" uniqueCount="6">
  <si>
    <t>проводимость</t>
  </si>
  <si>
    <t xml:space="preserve">              ВОЗМОЖНЫЕ СОЧЕТАНИЯ</t>
  </si>
  <si>
    <t>∞</t>
  </si>
  <si>
    <t xml:space="preserve">      РЕАЛЬНЫЕ СОПРОТИВЛЕНИЯ, кОм</t>
  </si>
  <si>
    <r>
      <t>R</t>
    </r>
    <r>
      <rPr>
        <sz val="8"/>
        <color theme="1"/>
        <rFont val="Calibri"/>
        <family val="2"/>
        <charset val="204"/>
        <scheme val="minor"/>
      </rPr>
      <t>общ.</t>
    </r>
    <r>
      <rPr>
        <sz val="11"/>
        <color theme="1"/>
        <rFont val="Calibri"/>
        <family val="2"/>
        <scheme val="minor"/>
      </rPr>
      <t>, кОм</t>
    </r>
  </si>
  <si>
    <r>
      <t>IO</t>
    </r>
    <r>
      <rPr>
        <b/>
        <sz val="8"/>
        <color theme="1"/>
        <rFont val="Calibri"/>
        <family val="2"/>
        <charset val="204"/>
        <scheme val="minor"/>
      </rPr>
      <t>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</si>
</sst>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Alignment="1"/>
    <xf numFmtId="0" fontId="0" fillId="0" borderId="0" xfId="0" applyNumberFormat="1" applyAlignment="1"/>
    <xf numFmtId="1" fontId="2" fillId="0" borderId="0" xfId="0" applyNumberFormat="1" applyFont="1" applyAlignment="1"/>
    <xf numFmtId="0" fontId="0" fillId="3" borderId="0" xfId="0" applyFill="1" applyAlignment="1"/>
    <xf numFmtId="2" fontId="0" fillId="3" borderId="0" xfId="0" applyNumberFormat="1" applyFill="1" applyAlignment="1"/>
    <xf numFmtId="2" fontId="0" fillId="2" borderId="0" xfId="0" applyNumberFormat="1" applyFill="1" applyAlignment="1"/>
    <xf numFmtId="0" fontId="2" fillId="0" borderId="0" xfId="0" applyFont="1" applyAlignment="1"/>
    <xf numFmtId="2" fontId="1" fillId="3" borderId="0" xfId="0" applyNumberFormat="1" applyFont="1" applyFill="1" applyAlignment="1"/>
    <xf numFmtId="0" fontId="5" fillId="0" borderId="0" xfId="0" applyFont="1" applyAlignment="1"/>
    <xf numFmtId="2" fontId="5" fillId="0" borderId="0" xfId="0" applyNumberFormat="1" applyFont="1" applyAlignment="1"/>
    <xf numFmtId="2" fontId="5" fillId="2" borderId="0" xfId="0" applyNumberFormat="1" applyFont="1" applyFill="1" applyAlignment="1"/>
    <xf numFmtId="2" fontId="5" fillId="3" borderId="0" xfId="0" applyNumberFormat="1" applyFont="1" applyFill="1" applyAlignment="1"/>
    <xf numFmtId="1" fontId="6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/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IO</a:t>
            </a:r>
            <a:r>
              <a:rPr lang="en-US" sz="1200"/>
              <a:t>val.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Лист1!$H$3:$H$6</c:f>
              <c:strCache>
                <c:ptCount val="1"/>
                <c:pt idx="0">
                  <c:v>IOval. 29684</c:v>
                </c:pt>
              </c:strCache>
            </c:strRef>
          </c:tx>
          <c:spPr>
            <a:ln w="28575">
              <a:noFill/>
            </a:ln>
          </c:spPr>
          <c:yVal>
            <c:numRef>
              <c:f>Лист1!$H$7:$H$21</c:f>
              <c:numCache>
                <c:formatCode>0</c:formatCode>
                <c:ptCount val="15"/>
                <c:pt idx="0">
                  <c:v>28022.864253393665</c:v>
                </c:pt>
                <c:pt idx="1">
                  <c:v>26233.199413489736</c:v>
                </c:pt>
                <c:pt idx="2">
                  <c:v>24764.592125499843</c:v>
                </c:pt>
                <c:pt idx="3">
                  <c:v>23584.655241935481</c:v>
                </c:pt>
                <c:pt idx="4">
                  <c:v>22390.876435559334</c:v>
                </c:pt>
                <c:pt idx="5">
                  <c:v>21233.434375872661</c:v>
                </c:pt>
                <c:pt idx="6">
                  <c:v>20260.905865111323</c:v>
                </c:pt>
                <c:pt idx="7">
                  <c:v>19260.272264631047</c:v>
                </c:pt>
                <c:pt idx="8">
                  <c:v>18456.673801137902</c:v>
                </c:pt>
                <c:pt idx="9">
                  <c:v>17663.028361155986</c:v>
                </c:pt>
                <c:pt idx="10">
                  <c:v>16984.840701175661</c:v>
                </c:pt>
                <c:pt idx="11">
                  <c:v>16421.373021949974</c:v>
                </c:pt>
                <c:pt idx="12">
                  <c:v>15833.596442536435</c:v>
                </c:pt>
                <c:pt idx="13">
                  <c:v>15245.916288438053</c:v>
                </c:pt>
                <c:pt idx="14">
                  <c:v>14737.973791325187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99136"/>
        <c:axId val="193500672"/>
      </c:scatterChart>
      <c:valAx>
        <c:axId val="19349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00672"/>
        <c:crosses val="autoZero"/>
        <c:crossBetween val="midCat"/>
      </c:valAx>
      <c:valAx>
        <c:axId val="193500672"/>
        <c:scaling>
          <c:orientation val="minMax"/>
          <c:max val="29000"/>
          <c:min val="1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499136"/>
        <c:crosses val="autoZero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1</xdr:row>
      <xdr:rowOff>15240</xdr:rowOff>
    </xdr:from>
    <xdr:to>
      <xdr:col>14</xdr:col>
      <xdr:colOff>594360</xdr:colOff>
      <xdr:row>21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/>
  </sheetViews>
  <sheetFormatPr defaultRowHeight="14.4" x14ac:dyDescent="0.3"/>
  <cols>
    <col min="1" max="1" width="1.5546875" style="5" customWidth="1"/>
    <col min="2" max="5" width="8.88671875" style="5"/>
    <col min="6" max="6" width="15.109375" style="6" customWidth="1"/>
    <col min="7" max="7" width="14.5546875" style="7" customWidth="1"/>
    <col min="8" max="8" width="8.88671875" style="13"/>
    <col min="9" max="16384" width="8.88671875" style="5"/>
  </cols>
  <sheetData>
    <row r="2" spans="1:9" x14ac:dyDescent="0.3">
      <c r="B2" s="4" t="s">
        <v>3</v>
      </c>
    </row>
    <row r="3" spans="1:9" x14ac:dyDescent="0.3">
      <c r="A3" s="8"/>
      <c r="B3" s="10">
        <v>3.3</v>
      </c>
      <c r="C3" s="10">
        <v>6.8</v>
      </c>
      <c r="D3" s="10">
        <v>13</v>
      </c>
      <c r="E3" s="10">
        <v>27</v>
      </c>
      <c r="F3" s="11"/>
      <c r="G3" s="23"/>
      <c r="H3" s="1" t="s">
        <v>5</v>
      </c>
    </row>
    <row r="4" spans="1:9" x14ac:dyDescent="0.3">
      <c r="A4" s="8"/>
      <c r="B4" s="12">
        <f>1/B3</f>
        <v>0.30303030303030304</v>
      </c>
      <c r="C4" s="12">
        <f t="shared" ref="C4:E4" si="0">1/C3</f>
        <v>0.14705882352941177</v>
      </c>
      <c r="D4" s="12">
        <f t="shared" si="0"/>
        <v>7.6923076923076927E-2</v>
      </c>
      <c r="E4" s="12">
        <f t="shared" si="0"/>
        <v>3.7037037037037035E-2</v>
      </c>
      <c r="F4" s="2" t="s">
        <v>0</v>
      </c>
      <c r="G4" s="22" t="s">
        <v>4</v>
      </c>
    </row>
    <row r="5" spans="1:9" x14ac:dyDescent="0.3">
      <c r="A5" s="8"/>
      <c r="B5" s="13" t="s">
        <v>1</v>
      </c>
      <c r="F5" s="12"/>
      <c r="G5" s="3"/>
    </row>
    <row r="6" spans="1:9" x14ac:dyDescent="0.3">
      <c r="A6" s="8"/>
      <c r="B6" s="5">
        <v>0</v>
      </c>
      <c r="C6" s="5">
        <v>0</v>
      </c>
      <c r="D6" s="5">
        <v>0</v>
      </c>
      <c r="E6" s="6">
        <v>0</v>
      </c>
      <c r="F6" s="12">
        <f>SUM(B6:E6)</f>
        <v>0</v>
      </c>
      <c r="G6" s="3" t="s">
        <v>2</v>
      </c>
      <c r="H6" s="21">
        <v>29684</v>
      </c>
      <c r="I6" s="20"/>
    </row>
    <row r="7" spans="1:9" x14ac:dyDescent="0.3">
      <c r="A7" s="8"/>
      <c r="B7" s="5">
        <v>0</v>
      </c>
      <c r="C7" s="5">
        <v>0</v>
      </c>
      <c r="D7" s="5">
        <v>0</v>
      </c>
      <c r="E7" s="6">
        <f>$E$4</f>
        <v>3.7037037037037035E-2</v>
      </c>
      <c r="F7" s="12">
        <f>SUM(B7:E7)</f>
        <v>3.7037037037037035E-2</v>
      </c>
      <c r="G7" s="14">
        <f>1/F7</f>
        <v>27</v>
      </c>
      <c r="H7" s="9">
        <f>688117*G7/(23*G7+42)</f>
        <v>28022.864253393665</v>
      </c>
      <c r="I7" s="20"/>
    </row>
    <row r="8" spans="1:9" x14ac:dyDescent="0.3">
      <c r="A8" s="8"/>
      <c r="B8" s="5">
        <v>0</v>
      </c>
      <c r="C8" s="5">
        <v>0</v>
      </c>
      <c r="D8" s="6">
        <f>$D$4</f>
        <v>7.6923076923076927E-2</v>
      </c>
      <c r="E8" s="6">
        <v>0</v>
      </c>
      <c r="F8" s="12">
        <f>SUM(B8:E8)</f>
        <v>7.6923076923076927E-2</v>
      </c>
      <c r="G8" s="14">
        <f t="shared" ref="G8:G21" si="1">1/F8</f>
        <v>13</v>
      </c>
      <c r="H8" s="9">
        <f>688117*G8/(23*G8+42)</f>
        <v>26233.199413489736</v>
      </c>
      <c r="I8" s="20"/>
    </row>
    <row r="9" spans="1:9" x14ac:dyDescent="0.3">
      <c r="A9" s="8"/>
      <c r="B9" s="15">
        <v>0</v>
      </c>
      <c r="C9" s="15">
        <v>0</v>
      </c>
      <c r="D9" s="16">
        <f>$D$4</f>
        <v>7.6923076923076927E-2</v>
      </c>
      <c r="E9" s="16">
        <f>$E$4</f>
        <v>3.7037037037037035E-2</v>
      </c>
      <c r="F9" s="17">
        <f t="shared" ref="F9:F15" si="2">SUM(B9:E9)</f>
        <v>0.11396011396011396</v>
      </c>
      <c r="G9" s="18">
        <f t="shared" si="1"/>
        <v>8.7750000000000004</v>
      </c>
      <c r="H9" s="19">
        <f t="shared" ref="H9:H21" si="3">688117*G9/(23*G9+42)</f>
        <v>24764.592125499843</v>
      </c>
      <c r="I9" s="20"/>
    </row>
    <row r="10" spans="1:9" x14ac:dyDescent="0.3">
      <c r="A10" s="8"/>
      <c r="B10" s="5">
        <v>0</v>
      </c>
      <c r="C10" s="6">
        <f>$C$4</f>
        <v>0.14705882352941177</v>
      </c>
      <c r="D10" s="5">
        <v>0</v>
      </c>
      <c r="E10" s="6">
        <v>0</v>
      </c>
      <c r="F10" s="12">
        <f t="shared" si="2"/>
        <v>0.14705882352941177</v>
      </c>
      <c r="G10" s="14">
        <f t="shared" si="1"/>
        <v>6.8</v>
      </c>
      <c r="H10" s="9">
        <f t="shared" si="3"/>
        <v>23584.655241935481</v>
      </c>
      <c r="I10" s="20"/>
    </row>
    <row r="11" spans="1:9" x14ac:dyDescent="0.3">
      <c r="A11" s="8"/>
      <c r="B11" s="5">
        <v>0</v>
      </c>
      <c r="C11" s="6">
        <f>$C$4</f>
        <v>0.14705882352941177</v>
      </c>
      <c r="D11" s="5">
        <v>0</v>
      </c>
      <c r="E11" s="6">
        <f>$E$4</f>
        <v>3.7037037037037035E-2</v>
      </c>
      <c r="F11" s="12">
        <f t="shared" si="2"/>
        <v>0.1840958605664488</v>
      </c>
      <c r="G11" s="14">
        <f t="shared" si="1"/>
        <v>5.4319526627218933</v>
      </c>
      <c r="H11" s="9">
        <f t="shared" si="3"/>
        <v>22390.876435559334</v>
      </c>
      <c r="I11" s="20"/>
    </row>
    <row r="12" spans="1:9" x14ac:dyDescent="0.3">
      <c r="A12" s="8"/>
      <c r="B12" s="5">
        <v>0</v>
      </c>
      <c r="C12" s="6">
        <f>$C$4</f>
        <v>0.14705882352941177</v>
      </c>
      <c r="D12" s="6">
        <f>$D$4</f>
        <v>7.6923076923076927E-2</v>
      </c>
      <c r="E12" s="6">
        <v>0</v>
      </c>
      <c r="F12" s="12">
        <f t="shared" si="2"/>
        <v>0.2239819004524887</v>
      </c>
      <c r="G12" s="14">
        <f t="shared" si="1"/>
        <v>4.4646464646464645</v>
      </c>
      <c r="H12" s="9">
        <f t="shared" si="3"/>
        <v>21233.434375872661</v>
      </c>
      <c r="I12" s="20"/>
    </row>
    <row r="13" spans="1:9" x14ac:dyDescent="0.3">
      <c r="A13" s="8"/>
      <c r="B13" s="15">
        <v>0</v>
      </c>
      <c r="C13" s="16">
        <f>$C$4</f>
        <v>0.14705882352941177</v>
      </c>
      <c r="D13" s="16">
        <f>$D$4</f>
        <v>7.6923076923076927E-2</v>
      </c>
      <c r="E13" s="16">
        <f>$E$4</f>
        <v>3.7037037037037035E-2</v>
      </c>
      <c r="F13" s="17">
        <f t="shared" si="2"/>
        <v>0.26101893748952576</v>
      </c>
      <c r="G13" s="18">
        <f t="shared" si="1"/>
        <v>3.8311396468699837</v>
      </c>
      <c r="H13" s="19">
        <f t="shared" si="3"/>
        <v>20260.905865111323</v>
      </c>
      <c r="I13" s="20"/>
    </row>
    <row r="14" spans="1:9" x14ac:dyDescent="0.3">
      <c r="A14" s="8"/>
      <c r="B14" s="6">
        <f>$B$4</f>
        <v>0.30303030303030304</v>
      </c>
      <c r="C14" s="5">
        <v>0</v>
      </c>
      <c r="D14" s="5">
        <v>0</v>
      </c>
      <c r="E14" s="6">
        <v>0</v>
      </c>
      <c r="F14" s="12">
        <f t="shared" si="2"/>
        <v>0.30303030303030304</v>
      </c>
      <c r="G14" s="14">
        <f t="shared" si="1"/>
        <v>3.3</v>
      </c>
      <c r="H14" s="9">
        <f t="shared" si="3"/>
        <v>19260.272264631047</v>
      </c>
      <c r="I14" s="20"/>
    </row>
    <row r="15" spans="1:9" x14ac:dyDescent="0.3">
      <c r="A15" s="8"/>
      <c r="B15" s="6">
        <f t="shared" ref="B15:B21" si="4">$B$4</f>
        <v>0.30303030303030304</v>
      </c>
      <c r="C15" s="5">
        <v>0</v>
      </c>
      <c r="D15" s="5">
        <v>0</v>
      </c>
      <c r="E15" s="6">
        <f>$E$4</f>
        <v>3.7037037037037035E-2</v>
      </c>
      <c r="F15" s="12">
        <f t="shared" si="2"/>
        <v>0.34006734006734007</v>
      </c>
      <c r="G15" s="14">
        <f t="shared" si="1"/>
        <v>2.9405940594059405</v>
      </c>
      <c r="H15" s="9">
        <f t="shared" si="3"/>
        <v>18456.673801137902</v>
      </c>
      <c r="I15" s="20"/>
    </row>
    <row r="16" spans="1:9" x14ac:dyDescent="0.3">
      <c r="A16" s="8"/>
      <c r="B16" s="6">
        <f t="shared" si="4"/>
        <v>0.30303030303030304</v>
      </c>
      <c r="C16" s="5">
        <v>0</v>
      </c>
      <c r="D16" s="6">
        <f>$D$4</f>
        <v>7.6923076923076927E-2</v>
      </c>
      <c r="E16" s="6">
        <v>0</v>
      </c>
      <c r="F16" s="12">
        <f>SUM(B16:E16)</f>
        <v>0.37995337995337997</v>
      </c>
      <c r="G16" s="14">
        <f t="shared" si="1"/>
        <v>2.6319018404907975</v>
      </c>
      <c r="H16" s="9">
        <f t="shared" si="3"/>
        <v>17663.028361155986</v>
      </c>
      <c r="I16" s="20"/>
    </row>
    <row r="17" spans="1:9" x14ac:dyDescent="0.3">
      <c r="A17" s="8"/>
      <c r="B17" s="16">
        <f t="shared" si="4"/>
        <v>0.30303030303030304</v>
      </c>
      <c r="C17" s="15">
        <v>0</v>
      </c>
      <c r="D17" s="16">
        <f>$D$4</f>
        <v>7.6923076923076927E-2</v>
      </c>
      <c r="E17" s="16">
        <f>$E$4</f>
        <v>3.7037037037037035E-2</v>
      </c>
      <c r="F17" s="17">
        <f t="shared" ref="F17:F21" si="5">SUM(B17:E17)</f>
        <v>0.416990416990417</v>
      </c>
      <c r="G17" s="18">
        <f t="shared" si="1"/>
        <v>2.3981366459627327</v>
      </c>
      <c r="H17" s="19">
        <f t="shared" si="3"/>
        <v>16984.840701175661</v>
      </c>
      <c r="I17" s="20"/>
    </row>
    <row r="18" spans="1:9" x14ac:dyDescent="0.3">
      <c r="B18" s="16">
        <f t="shared" si="4"/>
        <v>0.30303030303030304</v>
      </c>
      <c r="C18" s="16">
        <f>$C$4</f>
        <v>0.14705882352941177</v>
      </c>
      <c r="D18" s="15">
        <v>0</v>
      </c>
      <c r="E18" s="16">
        <v>0</v>
      </c>
      <c r="F18" s="17">
        <f t="shared" si="5"/>
        <v>0.45008912655971478</v>
      </c>
      <c r="G18" s="18">
        <f t="shared" si="1"/>
        <v>2.221782178217822</v>
      </c>
      <c r="H18" s="19">
        <f t="shared" si="3"/>
        <v>16421.373021949974</v>
      </c>
      <c r="I18" s="20"/>
    </row>
    <row r="19" spans="1:9" x14ac:dyDescent="0.3">
      <c r="B19" s="16">
        <f t="shared" si="4"/>
        <v>0.30303030303030304</v>
      </c>
      <c r="C19" s="16">
        <f>$C$4</f>
        <v>0.14705882352941177</v>
      </c>
      <c r="D19" s="15">
        <v>0</v>
      </c>
      <c r="E19" s="16">
        <f>$E$4</f>
        <v>3.7037037037037035E-2</v>
      </c>
      <c r="F19" s="17">
        <f t="shared" si="5"/>
        <v>0.48712616359675182</v>
      </c>
      <c r="G19" s="18">
        <f t="shared" si="1"/>
        <v>2.0528562715999188</v>
      </c>
      <c r="H19" s="19">
        <f t="shared" si="3"/>
        <v>15833.596442536435</v>
      </c>
      <c r="I19" s="20"/>
    </row>
    <row r="20" spans="1:9" x14ac:dyDescent="0.3">
      <c r="B20" s="16">
        <f t="shared" si="4"/>
        <v>0.30303030303030304</v>
      </c>
      <c r="C20" s="16">
        <f>$C$4</f>
        <v>0.14705882352941177</v>
      </c>
      <c r="D20" s="16">
        <f>$D$4</f>
        <v>7.6923076923076927E-2</v>
      </c>
      <c r="E20" s="16">
        <v>0</v>
      </c>
      <c r="F20" s="17">
        <f t="shared" si="5"/>
        <v>0.52701220348279176</v>
      </c>
      <c r="G20" s="18">
        <f t="shared" si="1"/>
        <v>1.8974892675946402</v>
      </c>
      <c r="H20" s="19">
        <f t="shared" si="3"/>
        <v>15245.916288438053</v>
      </c>
      <c r="I20" s="20"/>
    </row>
    <row r="21" spans="1:9" x14ac:dyDescent="0.3">
      <c r="B21" s="16">
        <f t="shared" si="4"/>
        <v>0.30303030303030304</v>
      </c>
      <c r="C21" s="16">
        <f>$C$4</f>
        <v>0.14705882352941177</v>
      </c>
      <c r="D21" s="16">
        <f>$D$4</f>
        <v>7.6923076923076927E-2</v>
      </c>
      <c r="E21" s="16">
        <f>$E$4</f>
        <v>3.7037037037037035E-2</v>
      </c>
      <c r="F21" s="17">
        <f t="shared" si="5"/>
        <v>0.56404924051982874</v>
      </c>
      <c r="G21" s="18">
        <f t="shared" si="1"/>
        <v>1.772894861233034</v>
      </c>
      <c r="H21" s="19">
        <f t="shared" si="3"/>
        <v>14737.973791325187</v>
      </c>
      <c r="I21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2012-05-30T13:05:19Z</dcterms:modified>
</cp:coreProperties>
</file>